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đầuvào" sheetId="1" r:id="rId1"/>
    <sheet name="đầu ra" sheetId="2" r:id="rId2"/>
    <sheet name="Sheet3" sheetId="3" r:id="rId3"/>
  </sheets>
  <definedNames>
    <definedName name="_xlnm.Print_Titles" localSheetId="0">đầuvào!$1:$1</definedName>
  </definedNames>
  <calcPr calcId="124519"/>
</workbook>
</file>

<file path=xl/calcChain.xml><?xml version="1.0" encoding="utf-8"?>
<calcChain xmlns="http://schemas.openxmlformats.org/spreadsheetml/2006/main">
  <c r="G21" i="2"/>
  <c r="J12" i="1"/>
  <c r="J11"/>
  <c r="I20"/>
  <c r="K9"/>
  <c r="K8"/>
  <c r="G44"/>
  <c r="F48"/>
  <c r="G48" s="1"/>
  <c r="F45"/>
  <c r="G45" s="1"/>
  <c r="F43"/>
  <c r="G43" s="1"/>
  <c r="F46"/>
  <c r="G46" s="1"/>
  <c r="F47"/>
  <c r="G47" s="1"/>
  <c r="F6"/>
  <c r="G6" s="1"/>
  <c r="F81"/>
  <c r="G81" s="1"/>
  <c r="F82"/>
  <c r="G82" s="1"/>
  <c r="F12"/>
  <c r="G12" s="1"/>
  <c r="F19"/>
  <c r="G19" s="1"/>
  <c r="F13"/>
  <c r="G13" s="1"/>
  <c r="F10"/>
  <c r="G10" s="1"/>
  <c r="F9"/>
  <c r="G9" s="1"/>
  <c r="F11"/>
  <c r="G11" s="1"/>
  <c r="F50"/>
  <c r="G50" s="1"/>
  <c r="F51"/>
  <c r="G51" s="1"/>
  <c r="F49"/>
  <c r="G49" s="1"/>
  <c r="F14"/>
  <c r="G14" s="1"/>
  <c r="F15"/>
  <c r="G15" s="1"/>
  <c r="G18"/>
  <c r="F41"/>
  <c r="G41" s="1"/>
  <c r="F33"/>
  <c r="G33" s="1"/>
  <c r="F42"/>
  <c r="G42" s="1"/>
  <c r="F52"/>
  <c r="G52" s="1"/>
  <c r="F24"/>
  <c r="G24" s="1"/>
  <c r="F23"/>
  <c r="G23" s="1"/>
  <c r="F22"/>
  <c r="G22" s="1"/>
  <c r="F21"/>
  <c r="G21" s="1"/>
  <c r="F34"/>
  <c r="G34" s="1"/>
  <c r="F17"/>
  <c r="G17" s="1"/>
  <c r="F16"/>
  <c r="G16" s="1"/>
  <c r="F54"/>
  <c r="G54" s="1"/>
  <c r="F55"/>
  <c r="G55" s="1"/>
  <c r="G57"/>
  <c r="G53"/>
  <c r="F26"/>
  <c r="G26" s="1"/>
  <c r="F56"/>
  <c r="G56" s="1"/>
  <c r="F39"/>
  <c r="G39" s="1"/>
  <c r="F40"/>
  <c r="G40" s="1"/>
  <c r="F38"/>
  <c r="G38" s="1"/>
  <c r="F37"/>
  <c r="G37" s="1"/>
  <c r="F36"/>
  <c r="G36" s="1"/>
  <c r="F35"/>
  <c r="G35" s="1"/>
  <c r="G30"/>
  <c r="F3" i="2"/>
  <c r="G3" s="1"/>
  <c r="F4"/>
  <c r="G4" s="1"/>
  <c r="F18"/>
  <c r="F19"/>
  <c r="G19" s="1"/>
  <c r="F17"/>
  <c r="G17" s="1"/>
  <c r="F13"/>
  <c r="G13" s="1"/>
  <c r="G14"/>
  <c r="F12"/>
  <c r="G12" s="1"/>
  <c r="F20"/>
  <c r="G20" s="1"/>
  <c r="G18"/>
  <c r="G16"/>
  <c r="G15"/>
  <c r="G2"/>
  <c r="F10"/>
  <c r="G10" s="1"/>
  <c r="F7"/>
  <c r="G7" s="1"/>
  <c r="F8"/>
  <c r="G8" s="1"/>
  <c r="F9"/>
  <c r="G9" s="1"/>
  <c r="F6"/>
  <c r="G6" s="1"/>
  <c r="G5"/>
  <c r="F11"/>
  <c r="G11" s="1"/>
  <c r="F5" i="1"/>
  <c r="G5" s="1"/>
  <c r="F32"/>
  <c r="G32" s="1"/>
  <c r="F31"/>
  <c r="G31" s="1"/>
  <c r="F20"/>
  <c r="G20" s="1"/>
  <c r="F4"/>
  <c r="G4" s="1"/>
  <c r="F7"/>
  <c r="G7" s="1"/>
  <c r="F3"/>
  <c r="G3" s="1"/>
  <c r="F2"/>
  <c r="G2" s="1"/>
  <c r="F29"/>
  <c r="G29" s="1"/>
  <c r="F28"/>
  <c r="G28" s="1"/>
  <c r="F25"/>
  <c r="G25" s="1"/>
  <c r="F27"/>
  <c r="G27" s="1"/>
  <c r="F8"/>
  <c r="G8" s="1"/>
</calcChain>
</file>

<file path=xl/sharedStrings.xml><?xml version="1.0" encoding="utf-8"?>
<sst xmlns="http://schemas.openxmlformats.org/spreadsheetml/2006/main" count="135" uniqueCount="52">
  <si>
    <t>STT</t>
  </si>
  <si>
    <t>THỜI GIAN</t>
  </si>
  <si>
    <t>MẶT HÀNG</t>
  </si>
  <si>
    <t>SỐ TiỀN</t>
  </si>
  <si>
    <t>Thuê nhà xưởng</t>
  </si>
  <si>
    <t>thép d6:d22</t>
  </si>
  <si>
    <t>lượng</t>
  </si>
  <si>
    <t>công ty</t>
  </si>
  <si>
    <t>sơn huyền</t>
  </si>
  <si>
    <t>cọc bê tông 250 *250</t>
  </si>
  <si>
    <t>640 m</t>
  </si>
  <si>
    <t>thép d8</t>
  </si>
  <si>
    <t>7700 kg</t>
  </si>
  <si>
    <t>thép d12</t>
  </si>
  <si>
    <t>thép d14</t>
  </si>
  <si>
    <t xml:space="preserve">thép d20 </t>
  </si>
  <si>
    <t>cọc bê tông 200 x200</t>
  </si>
  <si>
    <t>495 m</t>
  </si>
  <si>
    <t>ép cọc bê tông</t>
  </si>
  <si>
    <t>Thép d10 :d22</t>
  </si>
  <si>
    <t>thép d6:d18</t>
  </si>
  <si>
    <t>cọc bê tông 300 *300</t>
  </si>
  <si>
    <t>đá 1x2</t>
  </si>
  <si>
    <t>thành thái sơn</t>
  </si>
  <si>
    <t>viễn thông</t>
  </si>
  <si>
    <t>xi măng</t>
  </si>
  <si>
    <t>thịnh cườn</t>
  </si>
  <si>
    <t>thép tấm các loại</t>
  </si>
  <si>
    <t>quân tâm</t>
  </si>
  <si>
    <t>phú hưng</t>
  </si>
  <si>
    <t>thép d 10 d12</t>
  </si>
  <si>
    <t>dau do</t>
  </si>
  <si>
    <t>thép d6,d8</t>
  </si>
  <si>
    <t>thép d14, d22</t>
  </si>
  <si>
    <t>sơn bách</t>
  </si>
  <si>
    <t>đá 0,5x1</t>
  </si>
  <si>
    <t>đá mạt</t>
  </si>
  <si>
    <t>Thành nam</t>
  </si>
  <si>
    <t>ép cọc</t>
  </si>
  <si>
    <t>que hàn j420 p4</t>
  </si>
  <si>
    <t>que hàn j420 p3,2</t>
  </si>
  <si>
    <t>Thành đạt</t>
  </si>
  <si>
    <t>thép d6-d8</t>
  </si>
  <si>
    <t>dây chày</t>
  </si>
  <si>
    <t>thiên hòa an</t>
  </si>
  <si>
    <t>thép d10:d22</t>
  </si>
  <si>
    <t>đại dương</t>
  </si>
  <si>
    <t>công trục dầm</t>
  </si>
  <si>
    <t>giá tiền</t>
  </si>
  <si>
    <t>thuế</t>
  </si>
  <si>
    <t>tổng</t>
  </si>
  <si>
    <t>thịnh cường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</si>
</sst>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" fontId="0" fillId="0" borderId="0" xfId="0" applyNumberFormat="1"/>
    <xf numFmtId="0" fontId="2" fillId="0" borderId="1" xfId="0" applyFont="1" applyBorder="1"/>
    <xf numFmtId="16" fontId="2" fillId="0" borderId="1" xfId="0" applyNumberFormat="1" applyFont="1" applyBorder="1"/>
    <xf numFmtId="3" fontId="2" fillId="0" borderId="1" xfId="0" applyNumberFormat="1" applyFont="1" applyBorder="1"/>
    <xf numFmtId="0" fontId="3" fillId="0" borderId="1" xfId="0" applyFont="1" applyBorder="1"/>
    <xf numFmtId="0" fontId="1" fillId="0" borderId="0" xfId="0" applyFont="1"/>
    <xf numFmtId="164" fontId="2" fillId="0" borderId="1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"/>
  <sheetViews>
    <sheetView tabSelected="1" zoomScale="91" zoomScaleNormal="91" workbookViewId="0">
      <selection activeCell="I19" sqref="I19"/>
    </sheetView>
  </sheetViews>
  <sheetFormatPr defaultRowHeight="14.25"/>
  <cols>
    <col min="1" max="1" width="9.125" bestFit="1" customWidth="1"/>
    <col min="2" max="2" width="14.75" customWidth="1"/>
    <col min="3" max="3" width="20.5" customWidth="1"/>
    <col min="4" max="4" width="15.125" customWidth="1"/>
    <col min="5" max="5" width="16.25" customWidth="1"/>
    <col min="6" max="6" width="13.75" customWidth="1"/>
    <col min="7" max="7" width="14.5" customWidth="1"/>
    <col min="8" max="8" width="16.875" customWidth="1"/>
    <col min="9" max="9" width="9.875" bestFit="1" customWidth="1"/>
  </cols>
  <sheetData>
    <row r="1" spans="1:11" s="6" customFormat="1" ht="18.75">
      <c r="A1" s="5" t="s">
        <v>0</v>
      </c>
      <c r="B1" s="5" t="s">
        <v>1</v>
      </c>
      <c r="C1" s="5" t="s">
        <v>2</v>
      </c>
      <c r="D1" s="5" t="s">
        <v>6</v>
      </c>
      <c r="E1" s="5" t="s">
        <v>48</v>
      </c>
      <c r="F1" s="5" t="s">
        <v>49</v>
      </c>
      <c r="G1" s="5" t="s">
        <v>50</v>
      </c>
      <c r="H1" s="5" t="s">
        <v>7</v>
      </c>
    </row>
    <row r="2" spans="1:11" ht="18.75">
      <c r="A2" s="2">
        <v>1</v>
      </c>
      <c r="B2" s="3">
        <v>42382</v>
      </c>
      <c r="C2" s="2" t="s">
        <v>25</v>
      </c>
      <c r="D2" s="4">
        <v>20</v>
      </c>
      <c r="E2" s="4">
        <v>17818182</v>
      </c>
      <c r="F2" s="4">
        <f t="shared" ref="F2:F17" si="0">E2*10%</f>
        <v>1781818.2000000002</v>
      </c>
      <c r="G2" s="4">
        <f t="shared" ref="G2:G30" si="1">F2+E2</f>
        <v>19600000.199999999</v>
      </c>
      <c r="H2" s="2" t="s">
        <v>26</v>
      </c>
    </row>
    <row r="3" spans="1:11" ht="18.75">
      <c r="A3" s="2">
        <v>2</v>
      </c>
      <c r="B3" s="3">
        <v>42383</v>
      </c>
      <c r="C3" s="2" t="s">
        <v>25</v>
      </c>
      <c r="D3" s="4">
        <v>20</v>
      </c>
      <c r="E3" s="4">
        <v>17818182</v>
      </c>
      <c r="F3" s="4">
        <f t="shared" si="0"/>
        <v>1781818.2000000002</v>
      </c>
      <c r="G3" s="4">
        <f t="shared" si="1"/>
        <v>19600000.199999999</v>
      </c>
      <c r="H3" s="2" t="s">
        <v>26</v>
      </c>
    </row>
    <row r="4" spans="1:11" ht="18.75">
      <c r="A4" s="2">
        <v>3</v>
      </c>
      <c r="B4" s="3">
        <v>42384</v>
      </c>
      <c r="C4" s="2" t="s">
        <v>25</v>
      </c>
      <c r="D4" s="4">
        <v>20</v>
      </c>
      <c r="E4" s="4">
        <v>17818182</v>
      </c>
      <c r="F4" s="4">
        <f t="shared" si="0"/>
        <v>1781818.2000000002</v>
      </c>
      <c r="G4" s="4">
        <f t="shared" si="1"/>
        <v>19600000.199999999</v>
      </c>
      <c r="H4" s="2" t="s">
        <v>26</v>
      </c>
    </row>
    <row r="5" spans="1:11" ht="18.75">
      <c r="A5" s="2">
        <v>4</v>
      </c>
      <c r="B5" s="3">
        <v>42386</v>
      </c>
      <c r="C5" s="2" t="s">
        <v>5</v>
      </c>
      <c r="D5" s="4">
        <v>38200</v>
      </c>
      <c r="E5" s="4">
        <v>431660000</v>
      </c>
      <c r="F5" s="4">
        <f t="shared" si="0"/>
        <v>43166000</v>
      </c>
      <c r="G5" s="4">
        <f t="shared" si="1"/>
        <v>474826000</v>
      </c>
      <c r="H5" s="2" t="s">
        <v>8</v>
      </c>
    </row>
    <row r="6" spans="1:11" ht="18.75">
      <c r="A6" s="2">
        <v>5</v>
      </c>
      <c r="B6" s="3">
        <v>42387</v>
      </c>
      <c r="C6" s="2" t="s">
        <v>47</v>
      </c>
      <c r="D6" s="4">
        <v>1</v>
      </c>
      <c r="E6" s="4">
        <v>272727273</v>
      </c>
      <c r="F6" s="4">
        <f t="shared" si="0"/>
        <v>27272727.300000001</v>
      </c>
      <c r="G6" s="4">
        <f t="shared" si="1"/>
        <v>300000000.30000001</v>
      </c>
      <c r="H6" s="2" t="s">
        <v>46</v>
      </c>
    </row>
    <row r="7" spans="1:11" ht="18.75">
      <c r="A7" s="2">
        <v>6</v>
      </c>
      <c r="B7" s="3">
        <v>42392</v>
      </c>
      <c r="C7" s="2" t="s">
        <v>25</v>
      </c>
      <c r="D7" s="4">
        <v>18</v>
      </c>
      <c r="E7" s="4">
        <v>15381818</v>
      </c>
      <c r="F7" s="4">
        <f t="shared" si="0"/>
        <v>1538181.8</v>
      </c>
      <c r="G7" s="4">
        <f t="shared" si="1"/>
        <v>16919999.800000001</v>
      </c>
      <c r="H7" s="2" t="s">
        <v>26</v>
      </c>
    </row>
    <row r="8" spans="1:11" ht="18.75">
      <c r="A8" s="2">
        <v>7</v>
      </c>
      <c r="B8" s="3">
        <v>42396</v>
      </c>
      <c r="C8" s="2" t="s">
        <v>5</v>
      </c>
      <c r="D8" s="4">
        <v>50296</v>
      </c>
      <c r="E8" s="4">
        <v>568344800</v>
      </c>
      <c r="F8" s="4">
        <f t="shared" si="0"/>
        <v>56834480</v>
      </c>
      <c r="G8" s="4">
        <f t="shared" si="1"/>
        <v>625179280</v>
      </c>
      <c r="H8" s="2" t="s">
        <v>8</v>
      </c>
      <c r="K8" s="8">
        <f>SUM(D2:D4,D7,D9:D10,D12:D13,D19,D25:D26,D27:D29)</f>
        <v>285</v>
      </c>
    </row>
    <row r="9" spans="1:11" ht="18.75">
      <c r="A9" s="2">
        <v>8</v>
      </c>
      <c r="B9" s="3">
        <v>42402</v>
      </c>
      <c r="C9" s="2" t="s">
        <v>25</v>
      </c>
      <c r="D9" s="4">
        <v>21</v>
      </c>
      <c r="E9" s="4">
        <v>17754545</v>
      </c>
      <c r="F9" s="4">
        <f t="shared" si="0"/>
        <v>1775454.5</v>
      </c>
      <c r="G9" s="4">
        <f t="shared" si="1"/>
        <v>19529999.5</v>
      </c>
      <c r="H9" s="2" t="s">
        <v>26</v>
      </c>
      <c r="K9" s="8">
        <f>SUM(D21,D31,D32,D33,D36,D39,D42,D52)</f>
        <v>1003.5</v>
      </c>
    </row>
    <row r="10" spans="1:11" ht="18.75">
      <c r="A10" s="2">
        <v>9</v>
      </c>
      <c r="B10" s="3">
        <v>42403</v>
      </c>
      <c r="C10" s="2" t="s">
        <v>25</v>
      </c>
      <c r="D10" s="4">
        <v>21</v>
      </c>
      <c r="E10" s="4">
        <v>17754545</v>
      </c>
      <c r="F10" s="4">
        <f t="shared" si="0"/>
        <v>1775454.5</v>
      </c>
      <c r="G10" s="4">
        <f t="shared" si="1"/>
        <v>19529999.5</v>
      </c>
      <c r="H10" s="2" t="s">
        <v>26</v>
      </c>
    </row>
    <row r="11" spans="1:11" ht="18.75">
      <c r="A11" s="2">
        <v>10</v>
      </c>
      <c r="B11" s="3">
        <v>42403</v>
      </c>
      <c r="C11" s="2" t="s">
        <v>38</v>
      </c>
      <c r="D11" s="4">
        <v>1314</v>
      </c>
      <c r="E11" s="4">
        <v>238909091</v>
      </c>
      <c r="F11" s="4">
        <f t="shared" si="0"/>
        <v>23890909.100000001</v>
      </c>
      <c r="G11" s="4">
        <f t="shared" si="1"/>
        <v>262800000.09999999</v>
      </c>
      <c r="H11" s="2" t="s">
        <v>37</v>
      </c>
      <c r="J11" s="8">
        <f>D5+D8</f>
        <v>88496</v>
      </c>
    </row>
    <row r="12" spans="1:11" ht="18.75">
      <c r="A12" s="2">
        <v>11</v>
      </c>
      <c r="B12" s="3">
        <v>42404</v>
      </c>
      <c r="C12" s="2" t="s">
        <v>25</v>
      </c>
      <c r="D12" s="4">
        <v>21</v>
      </c>
      <c r="E12" s="4">
        <v>17754545</v>
      </c>
      <c r="F12" s="4">
        <f t="shared" si="0"/>
        <v>1775454.5</v>
      </c>
      <c r="G12" s="4">
        <f t="shared" si="1"/>
        <v>19529999.5</v>
      </c>
      <c r="H12" s="2" t="s">
        <v>26</v>
      </c>
      <c r="J12" s="8">
        <f>D16+D18+D46</f>
        <v>57332</v>
      </c>
    </row>
    <row r="13" spans="1:11" ht="18.75">
      <c r="A13" s="2">
        <v>12</v>
      </c>
      <c r="B13" s="3">
        <v>42431</v>
      </c>
      <c r="C13" s="2" t="s">
        <v>25</v>
      </c>
      <c r="D13" s="4">
        <v>21</v>
      </c>
      <c r="E13" s="4">
        <v>17945455</v>
      </c>
      <c r="F13" s="4">
        <f t="shared" si="0"/>
        <v>1794545.5</v>
      </c>
      <c r="G13" s="4">
        <f t="shared" si="1"/>
        <v>19740000.5</v>
      </c>
      <c r="H13" s="2" t="s">
        <v>26</v>
      </c>
    </row>
    <row r="14" spans="1:11" ht="18.75">
      <c r="A14" s="2">
        <v>13</v>
      </c>
      <c r="B14" s="3">
        <v>42439</v>
      </c>
      <c r="C14" s="2" t="s">
        <v>39</v>
      </c>
      <c r="D14" s="4">
        <v>800</v>
      </c>
      <c r="E14" s="4">
        <v>13454400</v>
      </c>
      <c r="F14" s="4">
        <f t="shared" si="0"/>
        <v>1345440</v>
      </c>
      <c r="G14" s="4">
        <f t="shared" si="1"/>
        <v>14799840</v>
      </c>
      <c r="H14" s="2" t="s">
        <v>41</v>
      </c>
    </row>
    <row r="15" spans="1:11" ht="18.75">
      <c r="A15" s="2">
        <v>14</v>
      </c>
      <c r="B15" s="2"/>
      <c r="C15" s="2" t="s">
        <v>40</v>
      </c>
      <c r="D15" s="4">
        <v>200</v>
      </c>
      <c r="E15" s="4">
        <v>3364000</v>
      </c>
      <c r="F15" s="4">
        <f t="shared" si="0"/>
        <v>336400</v>
      </c>
      <c r="G15" s="4">
        <f t="shared" si="1"/>
        <v>3700400</v>
      </c>
      <c r="H15" s="2" t="s">
        <v>26</v>
      </c>
    </row>
    <row r="16" spans="1:11" ht="18.75">
      <c r="A16" s="2">
        <v>15</v>
      </c>
      <c r="B16" s="3">
        <v>42456</v>
      </c>
      <c r="C16" s="2" t="s">
        <v>32</v>
      </c>
      <c r="D16" s="4">
        <v>16544</v>
      </c>
      <c r="E16" s="4">
        <v>191459245</v>
      </c>
      <c r="F16" s="4">
        <f t="shared" si="0"/>
        <v>19145924.5</v>
      </c>
      <c r="G16" s="4">
        <f t="shared" si="1"/>
        <v>210605169.5</v>
      </c>
      <c r="H16" s="2" t="s">
        <v>34</v>
      </c>
    </row>
    <row r="17" spans="1:9" ht="18.75">
      <c r="A17" s="2">
        <v>16</v>
      </c>
      <c r="B17" s="2"/>
      <c r="C17" s="2" t="s">
        <v>33</v>
      </c>
      <c r="D17" s="4">
        <v>60273</v>
      </c>
      <c r="E17" s="4">
        <v>717635344</v>
      </c>
      <c r="F17" s="4">
        <f t="shared" si="0"/>
        <v>71763534.400000006</v>
      </c>
      <c r="G17" s="4">
        <f t="shared" si="1"/>
        <v>789398878.39999998</v>
      </c>
      <c r="H17" s="2"/>
    </row>
    <row r="18" spans="1:9" ht="18.75">
      <c r="A18" s="2">
        <v>17</v>
      </c>
      <c r="B18" s="3">
        <v>42457</v>
      </c>
      <c r="C18" s="2" t="s">
        <v>42</v>
      </c>
      <c r="D18" s="4">
        <v>25783</v>
      </c>
      <c r="E18" s="4">
        <v>300010988</v>
      </c>
      <c r="F18" s="4">
        <v>30001099</v>
      </c>
      <c r="G18" s="4">
        <f t="shared" si="1"/>
        <v>330012087</v>
      </c>
      <c r="H18" s="2" t="s">
        <v>29</v>
      </c>
    </row>
    <row r="19" spans="1:9" ht="18.75">
      <c r="A19" s="2">
        <v>18</v>
      </c>
      <c r="B19" s="3">
        <v>42460</v>
      </c>
      <c r="C19" s="2" t="s">
        <v>25</v>
      </c>
      <c r="D19" s="4">
        <v>21</v>
      </c>
      <c r="E19" s="4">
        <v>17945455</v>
      </c>
      <c r="F19" s="4">
        <f t="shared" ref="F19:F29" si="2">E19*10%</f>
        <v>1794545.5</v>
      </c>
      <c r="G19" s="4">
        <f t="shared" si="1"/>
        <v>19740000.5</v>
      </c>
      <c r="H19" s="2" t="s">
        <v>26</v>
      </c>
    </row>
    <row r="20" spans="1:9" ht="18.75">
      <c r="A20" s="2">
        <v>19</v>
      </c>
      <c r="B20" s="3">
        <v>42461</v>
      </c>
      <c r="C20" s="2" t="s">
        <v>24</v>
      </c>
      <c r="D20" s="4"/>
      <c r="E20" s="4">
        <v>190297</v>
      </c>
      <c r="F20" s="4">
        <f t="shared" si="2"/>
        <v>19029.7</v>
      </c>
      <c r="G20" s="4">
        <f t="shared" si="1"/>
        <v>209326.7</v>
      </c>
      <c r="H20" s="2"/>
      <c r="I20" s="8">
        <f>D34+D49+D56</f>
        <v>27667</v>
      </c>
    </row>
    <row r="21" spans="1:9" ht="18.75">
      <c r="A21" s="2">
        <v>20</v>
      </c>
      <c r="B21" s="3">
        <v>42465</v>
      </c>
      <c r="C21" s="2" t="s">
        <v>22</v>
      </c>
      <c r="D21" s="4">
        <v>100</v>
      </c>
      <c r="E21" s="4">
        <v>10454545</v>
      </c>
      <c r="F21" s="4">
        <f t="shared" si="2"/>
        <v>1045454.5</v>
      </c>
      <c r="G21" s="4">
        <f t="shared" si="1"/>
        <v>11499999.5</v>
      </c>
      <c r="H21" s="2" t="s">
        <v>23</v>
      </c>
    </row>
    <row r="22" spans="1:9" ht="18.75">
      <c r="A22" s="2">
        <v>21</v>
      </c>
      <c r="B22" s="2"/>
      <c r="C22" s="2" t="s">
        <v>36</v>
      </c>
      <c r="D22" s="4">
        <v>5.5</v>
      </c>
      <c r="E22" s="4">
        <v>200000</v>
      </c>
      <c r="F22" s="4">
        <f t="shared" si="2"/>
        <v>20000</v>
      </c>
      <c r="G22" s="4">
        <f t="shared" si="1"/>
        <v>220000</v>
      </c>
      <c r="H22" s="2" t="s">
        <v>23</v>
      </c>
    </row>
    <row r="23" spans="1:9" ht="18.75">
      <c r="A23" s="2">
        <v>22</v>
      </c>
      <c r="B23" s="2"/>
      <c r="C23" s="2" t="s">
        <v>35</v>
      </c>
      <c r="D23" s="4">
        <v>138</v>
      </c>
      <c r="E23" s="4">
        <v>5770910</v>
      </c>
      <c r="F23" s="4">
        <f t="shared" si="2"/>
        <v>577091</v>
      </c>
      <c r="G23" s="4">
        <f t="shared" si="1"/>
        <v>6348001</v>
      </c>
      <c r="H23" s="2" t="s">
        <v>23</v>
      </c>
    </row>
    <row r="24" spans="1:9" ht="18.75">
      <c r="A24" s="2">
        <v>23</v>
      </c>
      <c r="B24" s="3">
        <v>42466</v>
      </c>
      <c r="C24" s="2" t="s">
        <v>22</v>
      </c>
      <c r="D24" s="4">
        <v>123.5</v>
      </c>
      <c r="E24" s="4">
        <v>12911364</v>
      </c>
      <c r="F24" s="4">
        <f t="shared" si="2"/>
        <v>1291136.4000000001</v>
      </c>
      <c r="G24" s="4">
        <f t="shared" si="1"/>
        <v>14202500.4</v>
      </c>
      <c r="H24" s="2" t="s">
        <v>23</v>
      </c>
    </row>
    <row r="25" spans="1:9" ht="18.75">
      <c r="A25" s="2">
        <v>24</v>
      </c>
      <c r="B25" s="3">
        <v>42478</v>
      </c>
      <c r="C25" s="2" t="s">
        <v>25</v>
      </c>
      <c r="D25" s="4">
        <v>20</v>
      </c>
      <c r="E25" s="4">
        <v>17818182</v>
      </c>
      <c r="F25" s="4">
        <f t="shared" si="2"/>
        <v>1781818.2000000002</v>
      </c>
      <c r="G25" s="4">
        <f t="shared" si="1"/>
        <v>19600000.199999999</v>
      </c>
      <c r="H25" s="2" t="s">
        <v>51</v>
      </c>
    </row>
    <row r="26" spans="1:9" ht="18.75">
      <c r="A26" s="2">
        <v>25</v>
      </c>
      <c r="B26" s="3">
        <v>42481</v>
      </c>
      <c r="C26" s="2" t="s">
        <v>25</v>
      </c>
      <c r="D26" s="4">
        <v>21</v>
      </c>
      <c r="E26" s="4">
        <v>17945455</v>
      </c>
      <c r="F26" s="4">
        <f t="shared" si="2"/>
        <v>1794545.5</v>
      </c>
      <c r="G26" s="4">
        <f t="shared" si="1"/>
        <v>19740000.5</v>
      </c>
      <c r="H26" s="2" t="s">
        <v>51</v>
      </c>
    </row>
    <row r="27" spans="1:9" ht="18.75">
      <c r="A27" s="2">
        <v>29</v>
      </c>
      <c r="B27" s="3">
        <v>42484</v>
      </c>
      <c r="C27" s="2" t="s">
        <v>25</v>
      </c>
      <c r="D27" s="4">
        <v>21</v>
      </c>
      <c r="E27" s="4">
        <v>17945455</v>
      </c>
      <c r="F27" s="4">
        <f t="shared" si="2"/>
        <v>1794545.5</v>
      </c>
      <c r="G27" s="4">
        <f t="shared" si="1"/>
        <v>19740000.5</v>
      </c>
      <c r="H27" s="2" t="s">
        <v>51</v>
      </c>
    </row>
    <row r="28" spans="1:9" ht="18.75">
      <c r="A28" s="2">
        <v>30</v>
      </c>
      <c r="B28" s="3">
        <v>42489</v>
      </c>
      <c r="C28" s="2" t="s">
        <v>25</v>
      </c>
      <c r="D28" s="4">
        <v>20</v>
      </c>
      <c r="E28" s="4">
        <v>17818182</v>
      </c>
      <c r="F28" s="4">
        <f t="shared" si="2"/>
        <v>1781818.2000000002</v>
      </c>
      <c r="G28" s="4">
        <f t="shared" si="1"/>
        <v>19600000.199999999</v>
      </c>
      <c r="H28" s="2" t="s">
        <v>51</v>
      </c>
    </row>
    <row r="29" spans="1:9" ht="18.75">
      <c r="A29" s="2">
        <v>31</v>
      </c>
      <c r="B29" s="3">
        <v>42490</v>
      </c>
      <c r="C29" s="2" t="s">
        <v>25</v>
      </c>
      <c r="D29" s="4">
        <v>20</v>
      </c>
      <c r="E29" s="4">
        <v>17818182</v>
      </c>
      <c r="F29" s="4">
        <f t="shared" si="2"/>
        <v>1781818.2000000002</v>
      </c>
      <c r="G29" s="4">
        <f t="shared" si="1"/>
        <v>19600000.199999999</v>
      </c>
      <c r="H29" s="2" t="s">
        <v>51</v>
      </c>
    </row>
    <row r="30" spans="1:9" ht="18.75">
      <c r="A30" s="2">
        <v>32</v>
      </c>
      <c r="B30" s="3">
        <v>42491</v>
      </c>
      <c r="C30" s="2" t="s">
        <v>24</v>
      </c>
      <c r="D30" s="4"/>
      <c r="E30" s="4">
        <v>190297</v>
      </c>
      <c r="F30" s="4">
        <v>19030</v>
      </c>
      <c r="G30" s="4">
        <f t="shared" si="1"/>
        <v>209327</v>
      </c>
      <c r="H30" s="2"/>
    </row>
    <row r="31" spans="1:9" ht="18.75">
      <c r="A31" s="2">
        <v>33</v>
      </c>
      <c r="B31" s="3">
        <v>42498</v>
      </c>
      <c r="C31" s="2" t="s">
        <v>22</v>
      </c>
      <c r="D31" s="4">
        <v>173</v>
      </c>
      <c r="E31" s="4">
        <v>18086364</v>
      </c>
      <c r="F31" s="4">
        <f t="shared" ref="F31:F43" si="3">E31*10%</f>
        <v>1808636.4000000001</v>
      </c>
      <c r="G31" s="4">
        <f t="shared" ref="G31:G53" si="4">F31+E31</f>
        <v>19895000.399999999</v>
      </c>
      <c r="H31" s="2" t="s">
        <v>23</v>
      </c>
    </row>
    <row r="32" spans="1:9" ht="18.75">
      <c r="A32" s="2">
        <v>34</v>
      </c>
      <c r="B32" s="3">
        <v>42499</v>
      </c>
      <c r="C32" s="2" t="s">
        <v>22</v>
      </c>
      <c r="D32" s="4">
        <v>173</v>
      </c>
      <c r="E32" s="4">
        <v>18086364</v>
      </c>
      <c r="F32" s="4">
        <f t="shared" si="3"/>
        <v>1808636.4000000001</v>
      </c>
      <c r="G32" s="4">
        <f t="shared" si="4"/>
        <v>19895000.399999999</v>
      </c>
      <c r="H32" s="2" t="s">
        <v>23</v>
      </c>
    </row>
    <row r="33" spans="1:8" ht="18.75">
      <c r="A33" s="2">
        <v>35</v>
      </c>
      <c r="B33" s="3">
        <v>42500</v>
      </c>
      <c r="C33" s="2" t="s">
        <v>22</v>
      </c>
      <c r="D33" s="4">
        <v>48.5</v>
      </c>
      <c r="E33" s="4">
        <v>5070455</v>
      </c>
      <c r="F33" s="4">
        <f t="shared" si="3"/>
        <v>507045.5</v>
      </c>
      <c r="G33" s="4">
        <f t="shared" si="4"/>
        <v>5577500.5</v>
      </c>
      <c r="H33" s="2" t="s">
        <v>23</v>
      </c>
    </row>
    <row r="34" spans="1:8" ht="18.75">
      <c r="A34" s="2">
        <v>36</v>
      </c>
      <c r="B34" s="3">
        <v>42513</v>
      </c>
      <c r="C34" s="2" t="s">
        <v>27</v>
      </c>
      <c r="D34" s="4">
        <v>6447</v>
      </c>
      <c r="E34" s="4">
        <v>71561700</v>
      </c>
      <c r="F34" s="4">
        <f t="shared" si="3"/>
        <v>7156170</v>
      </c>
      <c r="G34" s="4">
        <f t="shared" si="4"/>
        <v>78717870</v>
      </c>
      <c r="H34" s="2" t="s">
        <v>28</v>
      </c>
    </row>
    <row r="35" spans="1:8" ht="18.75">
      <c r="A35" s="2">
        <v>37</v>
      </c>
      <c r="B35" s="3">
        <v>42522</v>
      </c>
      <c r="C35" s="2" t="s">
        <v>24</v>
      </c>
      <c r="D35" s="4"/>
      <c r="E35" s="4">
        <v>250555</v>
      </c>
      <c r="F35" s="4">
        <f t="shared" si="3"/>
        <v>25055.5</v>
      </c>
      <c r="G35" s="4">
        <f t="shared" si="4"/>
        <v>275610.5</v>
      </c>
      <c r="H35" s="2"/>
    </row>
    <row r="36" spans="1:8" ht="18.75">
      <c r="A36" s="2">
        <v>38</v>
      </c>
      <c r="B36" s="3">
        <v>42550</v>
      </c>
      <c r="C36" s="2" t="s">
        <v>22</v>
      </c>
      <c r="D36" s="4">
        <v>139</v>
      </c>
      <c r="E36" s="4">
        <v>14531818</v>
      </c>
      <c r="F36" s="4">
        <f t="shared" si="3"/>
        <v>1453181.8</v>
      </c>
      <c r="G36" s="4">
        <f t="shared" si="4"/>
        <v>15984999.800000001</v>
      </c>
      <c r="H36" s="2" t="s">
        <v>23</v>
      </c>
    </row>
    <row r="37" spans="1:8" ht="18.75">
      <c r="A37" s="2">
        <v>39</v>
      </c>
      <c r="B37" s="3">
        <v>42552</v>
      </c>
      <c r="C37" s="2" t="s">
        <v>24</v>
      </c>
      <c r="D37" s="4"/>
      <c r="E37" s="4">
        <v>261591</v>
      </c>
      <c r="F37" s="4">
        <f t="shared" si="3"/>
        <v>26159.100000000002</v>
      </c>
      <c r="G37" s="4">
        <f t="shared" si="4"/>
        <v>287750.09999999998</v>
      </c>
      <c r="H37" s="2"/>
    </row>
    <row r="38" spans="1:8" ht="18.75">
      <c r="A38" s="2">
        <v>40</v>
      </c>
      <c r="B38" s="3">
        <v>42560</v>
      </c>
      <c r="C38" s="2" t="s">
        <v>31</v>
      </c>
      <c r="D38" s="4">
        <v>63</v>
      </c>
      <c r="E38" s="4">
        <v>907200</v>
      </c>
      <c r="F38" s="4">
        <f t="shared" si="3"/>
        <v>90720</v>
      </c>
      <c r="G38" s="4">
        <f t="shared" si="4"/>
        <v>997920</v>
      </c>
      <c r="H38" s="2"/>
    </row>
    <row r="39" spans="1:8" ht="18.75">
      <c r="A39" s="2">
        <v>41</v>
      </c>
      <c r="B39" s="3">
        <v>42563</v>
      </c>
      <c r="C39" s="2" t="s">
        <v>22</v>
      </c>
      <c r="D39" s="4">
        <v>72</v>
      </c>
      <c r="E39" s="4">
        <v>7527273</v>
      </c>
      <c r="F39" s="4">
        <f t="shared" si="3"/>
        <v>752727.3</v>
      </c>
      <c r="G39" s="4">
        <f t="shared" si="4"/>
        <v>8280000.2999999998</v>
      </c>
      <c r="H39" s="2" t="s">
        <v>23</v>
      </c>
    </row>
    <row r="40" spans="1:8" ht="18.75">
      <c r="A40" s="2">
        <v>42</v>
      </c>
      <c r="B40" s="3">
        <v>42573</v>
      </c>
      <c r="C40" s="2" t="s">
        <v>31</v>
      </c>
      <c r="D40" s="4">
        <v>68</v>
      </c>
      <c r="E40" s="4">
        <v>910582</v>
      </c>
      <c r="F40" s="4">
        <f t="shared" si="3"/>
        <v>91058.200000000012</v>
      </c>
      <c r="G40" s="4">
        <f t="shared" si="4"/>
        <v>1001640.2</v>
      </c>
      <c r="H40" s="2"/>
    </row>
    <row r="41" spans="1:8" ht="18.75">
      <c r="A41" s="2">
        <v>43</v>
      </c>
      <c r="B41" s="3">
        <v>42583</v>
      </c>
      <c r="C41" s="2" t="s">
        <v>24</v>
      </c>
      <c r="D41" s="4"/>
      <c r="E41" s="4">
        <v>302378</v>
      </c>
      <c r="F41" s="4">
        <f t="shared" si="3"/>
        <v>30237.800000000003</v>
      </c>
      <c r="G41" s="4">
        <f t="shared" si="4"/>
        <v>332615.8</v>
      </c>
      <c r="H41" s="2"/>
    </row>
    <row r="42" spans="1:8" ht="18.75">
      <c r="A42" s="2">
        <v>44</v>
      </c>
      <c r="B42" s="3">
        <v>42586</v>
      </c>
      <c r="C42" s="2" t="s">
        <v>22</v>
      </c>
      <c r="D42" s="4">
        <v>166</v>
      </c>
      <c r="E42" s="4">
        <v>17354545</v>
      </c>
      <c r="F42" s="4">
        <f t="shared" si="3"/>
        <v>1735454.5</v>
      </c>
      <c r="G42" s="4">
        <f t="shared" si="4"/>
        <v>19089999.5</v>
      </c>
      <c r="H42" s="2" t="s">
        <v>23</v>
      </c>
    </row>
    <row r="43" spans="1:8" ht="18.75">
      <c r="A43" s="2">
        <v>45</v>
      </c>
      <c r="B43" s="3">
        <v>42593</v>
      </c>
      <c r="C43" s="2" t="s">
        <v>31</v>
      </c>
      <c r="D43" s="4">
        <v>44</v>
      </c>
      <c r="E43" s="4">
        <v>556400</v>
      </c>
      <c r="F43" s="4">
        <f t="shared" si="3"/>
        <v>55640</v>
      </c>
      <c r="G43" s="4">
        <f t="shared" si="4"/>
        <v>612040</v>
      </c>
      <c r="H43" s="2"/>
    </row>
    <row r="44" spans="1:8" ht="18.75">
      <c r="A44" s="2">
        <v>46</v>
      </c>
      <c r="B44" s="3">
        <v>42594</v>
      </c>
      <c r="C44" s="2" t="s">
        <v>43</v>
      </c>
      <c r="D44" s="4">
        <v>3</v>
      </c>
      <c r="E44" s="4">
        <v>3409092</v>
      </c>
      <c r="F44" s="4">
        <v>340908</v>
      </c>
      <c r="G44" s="4">
        <f t="shared" si="4"/>
        <v>3750000</v>
      </c>
      <c r="H44" s="2" t="s">
        <v>44</v>
      </c>
    </row>
    <row r="45" spans="1:8" ht="18.75">
      <c r="A45" s="2">
        <v>47</v>
      </c>
      <c r="B45" s="3">
        <v>42603</v>
      </c>
      <c r="C45" s="2" t="s">
        <v>31</v>
      </c>
      <c r="D45" s="4">
        <v>43</v>
      </c>
      <c r="E45" s="4">
        <v>526555</v>
      </c>
      <c r="F45" s="4">
        <f t="shared" ref="F45:F52" si="5">E45*10%</f>
        <v>52655.5</v>
      </c>
      <c r="G45" s="4">
        <f t="shared" si="4"/>
        <v>579210.5</v>
      </c>
      <c r="H45" s="2"/>
    </row>
    <row r="46" spans="1:8" ht="18.75">
      <c r="A46" s="2">
        <v>48</v>
      </c>
      <c r="B46" s="3">
        <v>42609</v>
      </c>
      <c r="C46" s="2" t="s">
        <v>42</v>
      </c>
      <c r="D46" s="4">
        <v>15005</v>
      </c>
      <c r="E46" s="4">
        <v>159257668</v>
      </c>
      <c r="F46" s="4">
        <f t="shared" si="5"/>
        <v>15925766.800000001</v>
      </c>
      <c r="G46" s="4">
        <f t="shared" si="4"/>
        <v>175183434.80000001</v>
      </c>
      <c r="H46" s="2" t="s">
        <v>34</v>
      </c>
    </row>
    <row r="47" spans="1:8" ht="18.75">
      <c r="A47" s="2">
        <v>49</v>
      </c>
      <c r="B47" s="2"/>
      <c r="C47" s="2" t="s">
        <v>45</v>
      </c>
      <c r="D47" s="4">
        <v>69859</v>
      </c>
      <c r="E47" s="4">
        <v>758923026</v>
      </c>
      <c r="F47" s="4">
        <f t="shared" si="5"/>
        <v>75892302.600000009</v>
      </c>
      <c r="G47" s="4">
        <f t="shared" si="4"/>
        <v>834815328.60000002</v>
      </c>
      <c r="H47" s="2"/>
    </row>
    <row r="48" spans="1:8" ht="18.75">
      <c r="A48" s="2">
        <v>50</v>
      </c>
      <c r="B48" s="3">
        <v>42613</v>
      </c>
      <c r="C48" s="2" t="s">
        <v>31</v>
      </c>
      <c r="D48" s="4">
        <v>43</v>
      </c>
      <c r="E48" s="4">
        <v>526555</v>
      </c>
      <c r="F48" s="4">
        <f t="shared" si="5"/>
        <v>52655.5</v>
      </c>
      <c r="G48" s="4">
        <f t="shared" si="4"/>
        <v>579210.5</v>
      </c>
      <c r="H48" s="2" t="s">
        <v>51</v>
      </c>
    </row>
    <row r="49" spans="1:8" ht="18.75">
      <c r="A49" s="2">
        <v>51</v>
      </c>
      <c r="B49" s="3">
        <v>42660</v>
      </c>
      <c r="C49" s="2" t="s">
        <v>27</v>
      </c>
      <c r="D49" s="4">
        <v>14960</v>
      </c>
      <c r="E49" s="4">
        <v>142793200</v>
      </c>
      <c r="F49" s="4">
        <f t="shared" si="5"/>
        <v>14279320</v>
      </c>
      <c r="G49" s="4">
        <f t="shared" si="4"/>
        <v>157072520</v>
      </c>
      <c r="H49" s="2" t="s">
        <v>28</v>
      </c>
    </row>
    <row r="50" spans="1:8" ht="18.75">
      <c r="A50" s="2">
        <v>52</v>
      </c>
      <c r="B50" s="3">
        <v>42673</v>
      </c>
      <c r="C50" s="2" t="s">
        <v>38</v>
      </c>
      <c r="D50" s="4">
        <v>270</v>
      </c>
      <c r="E50" s="4">
        <v>35100000</v>
      </c>
      <c r="F50" s="4">
        <f t="shared" si="5"/>
        <v>3510000</v>
      </c>
      <c r="G50" s="4">
        <f t="shared" si="4"/>
        <v>38610000</v>
      </c>
      <c r="H50" s="2" t="s">
        <v>37</v>
      </c>
    </row>
    <row r="51" spans="1:8" ht="18.75">
      <c r="A51" s="2">
        <v>53</v>
      </c>
      <c r="B51" s="3">
        <v>42673</v>
      </c>
      <c r="C51" s="2" t="s">
        <v>38</v>
      </c>
      <c r="D51" s="4">
        <v>322</v>
      </c>
      <c r="E51" s="4">
        <v>75000000</v>
      </c>
      <c r="F51" s="4">
        <f t="shared" si="5"/>
        <v>7500000</v>
      </c>
      <c r="G51" s="4">
        <f t="shared" si="4"/>
        <v>82500000</v>
      </c>
      <c r="H51" s="2" t="s">
        <v>37</v>
      </c>
    </row>
    <row r="52" spans="1:8" ht="18.75">
      <c r="A52" s="2">
        <v>54</v>
      </c>
      <c r="B52" s="3">
        <v>42674</v>
      </c>
      <c r="C52" s="2" t="s">
        <v>22</v>
      </c>
      <c r="D52" s="4">
        <v>132</v>
      </c>
      <c r="E52" s="4">
        <v>14640000</v>
      </c>
      <c r="F52" s="4">
        <f t="shared" si="5"/>
        <v>1464000</v>
      </c>
      <c r="G52" s="4">
        <f t="shared" si="4"/>
        <v>16104000</v>
      </c>
      <c r="H52" s="2" t="s">
        <v>23</v>
      </c>
    </row>
    <row r="53" spans="1:8" ht="18.75">
      <c r="A53" s="2">
        <v>55</v>
      </c>
      <c r="B53" s="3">
        <v>42705</v>
      </c>
      <c r="C53" s="2" t="s">
        <v>24</v>
      </c>
      <c r="D53" s="4"/>
      <c r="E53" s="4">
        <v>196923</v>
      </c>
      <c r="F53" s="4">
        <v>19692</v>
      </c>
      <c r="G53" s="4">
        <f t="shared" si="4"/>
        <v>216615</v>
      </c>
      <c r="H53" s="2"/>
    </row>
    <row r="54" spans="1:8" ht="18.75">
      <c r="A54" s="2">
        <v>56</v>
      </c>
      <c r="B54" s="3">
        <v>42718</v>
      </c>
      <c r="C54" s="2" t="s">
        <v>14</v>
      </c>
      <c r="D54" s="4">
        <v>42500</v>
      </c>
      <c r="E54" s="4">
        <v>412250000</v>
      </c>
      <c r="F54" s="4">
        <f>E54*10%</f>
        <v>41225000</v>
      </c>
      <c r="G54" s="4">
        <f t="shared" ref="G54:G82" si="6">F54+E54</f>
        <v>453475000</v>
      </c>
      <c r="H54" s="2" t="s">
        <v>29</v>
      </c>
    </row>
    <row r="55" spans="1:8" ht="18.75">
      <c r="A55" s="2">
        <v>57</v>
      </c>
      <c r="B55" s="2"/>
      <c r="C55" s="2" t="s">
        <v>30</v>
      </c>
      <c r="D55" s="4">
        <v>20150</v>
      </c>
      <c r="E55" s="4">
        <v>197470000</v>
      </c>
      <c r="F55" s="4">
        <f>E55*10%</f>
        <v>19747000</v>
      </c>
      <c r="G55" s="4">
        <f t="shared" si="6"/>
        <v>217217000</v>
      </c>
      <c r="H55" s="2"/>
    </row>
    <row r="56" spans="1:8" ht="18.75">
      <c r="A56" s="2">
        <v>58</v>
      </c>
      <c r="B56" s="3">
        <v>42719</v>
      </c>
      <c r="C56" s="2" t="s">
        <v>27</v>
      </c>
      <c r="D56" s="4">
        <v>6260</v>
      </c>
      <c r="E56" s="4">
        <v>61348000</v>
      </c>
      <c r="F56" s="4">
        <f>E56*10%</f>
        <v>6134800</v>
      </c>
      <c r="G56" s="4">
        <f>F56+E56</f>
        <v>67482800</v>
      </c>
      <c r="H56" s="2" t="s">
        <v>28</v>
      </c>
    </row>
    <row r="57" spans="1:8" ht="18.75">
      <c r="A57" s="2">
        <v>59</v>
      </c>
      <c r="B57" s="3">
        <v>42735</v>
      </c>
      <c r="C57" s="2" t="s">
        <v>24</v>
      </c>
      <c r="D57" s="4"/>
      <c r="E57" s="4">
        <v>206402</v>
      </c>
      <c r="F57" s="4">
        <v>20640</v>
      </c>
      <c r="G57" s="4">
        <f>F57+E57</f>
        <v>227042</v>
      </c>
      <c r="H57" s="2"/>
    </row>
    <row r="81" spans="6:7">
      <c r="F81">
        <f t="shared" ref="F81:F82" si="7">E81*10%</f>
        <v>0</v>
      </c>
      <c r="G81">
        <f t="shared" si="6"/>
        <v>0</v>
      </c>
    </row>
    <row r="82" spans="6:7">
      <c r="F82">
        <f t="shared" si="7"/>
        <v>0</v>
      </c>
      <c r="G82">
        <f t="shared" si="6"/>
        <v>0</v>
      </c>
    </row>
  </sheetData>
  <pageMargins left="0.70866141732283472" right="0.55118110236220474" top="0.19685039370078741" bottom="0.19685039370078741" header="0.19685039370078741" footer="0.19685039370078741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C2" sqref="C2"/>
    </sheetView>
  </sheetViews>
  <sheetFormatPr defaultRowHeight="14.25"/>
  <cols>
    <col min="1" max="1" width="13.125" customWidth="1"/>
    <col min="2" max="2" width="12.125" customWidth="1"/>
    <col min="3" max="3" width="26.75" customWidth="1"/>
    <col min="4" max="4" width="13.25" customWidth="1"/>
    <col min="5" max="5" width="15.125" customWidth="1"/>
    <col min="6" max="6" width="16.75" customWidth="1"/>
    <col min="7" max="7" width="15.375" customWidth="1"/>
  </cols>
  <sheetData>
    <row r="1" spans="1:7" s="6" customFormat="1" ht="18.75">
      <c r="A1" s="5" t="s">
        <v>0</v>
      </c>
      <c r="B1" s="5" t="s">
        <v>1</v>
      </c>
      <c r="C1" s="5" t="s">
        <v>2</v>
      </c>
      <c r="D1" s="5" t="s">
        <v>6</v>
      </c>
      <c r="E1" s="5" t="s">
        <v>3</v>
      </c>
      <c r="F1" s="5" t="s">
        <v>49</v>
      </c>
      <c r="G1" s="5" t="s">
        <v>50</v>
      </c>
    </row>
    <row r="2" spans="1:7" ht="18.75">
      <c r="A2" s="2">
        <v>1</v>
      </c>
      <c r="B2" s="3">
        <v>42392</v>
      </c>
      <c r="C2" s="2" t="s">
        <v>4</v>
      </c>
      <c r="D2" s="4"/>
      <c r="E2" s="4">
        <v>68181818</v>
      </c>
      <c r="F2" s="4">
        <v>6818182</v>
      </c>
      <c r="G2" s="4">
        <f t="shared" ref="G2:G9" si="0">F2+E2</f>
        <v>75000000</v>
      </c>
    </row>
    <row r="3" spans="1:7" ht="18.75">
      <c r="A3" s="2">
        <v>2</v>
      </c>
      <c r="B3" s="3">
        <v>42441</v>
      </c>
      <c r="C3" s="2" t="s">
        <v>9</v>
      </c>
      <c r="D3" s="4">
        <v>1314</v>
      </c>
      <c r="E3" s="4">
        <v>593930628</v>
      </c>
      <c r="F3" s="4">
        <f>E3*10%</f>
        <v>59393062.800000004</v>
      </c>
      <c r="G3" s="4">
        <f t="shared" si="0"/>
        <v>653323690.79999995</v>
      </c>
    </row>
    <row r="4" spans="1:7" ht="18.75">
      <c r="A4" s="2">
        <v>3</v>
      </c>
      <c r="B4" s="2"/>
      <c r="C4" s="2" t="s">
        <v>18</v>
      </c>
      <c r="D4" s="4"/>
      <c r="E4" s="4">
        <v>238908852</v>
      </c>
      <c r="F4" s="4">
        <f>E4*10%</f>
        <v>23890885.200000003</v>
      </c>
      <c r="G4" s="4">
        <f t="shared" si="0"/>
        <v>262799737.19999999</v>
      </c>
    </row>
    <row r="5" spans="1:7" ht="18.75">
      <c r="A5" s="2">
        <v>4</v>
      </c>
      <c r="B5" s="3">
        <v>42461</v>
      </c>
      <c r="C5" s="2" t="s">
        <v>4</v>
      </c>
      <c r="D5" s="4"/>
      <c r="E5" s="4">
        <v>68181818</v>
      </c>
      <c r="F5" s="4">
        <v>6818182</v>
      </c>
      <c r="G5" s="4">
        <f t="shared" si="0"/>
        <v>75000000</v>
      </c>
    </row>
    <row r="6" spans="1:7" ht="18.75">
      <c r="A6" s="2">
        <v>5</v>
      </c>
      <c r="B6" s="3">
        <v>42465</v>
      </c>
      <c r="C6" s="2" t="s">
        <v>16</v>
      </c>
      <c r="D6" s="4" t="s">
        <v>17</v>
      </c>
      <c r="E6" s="4">
        <v>56249820</v>
      </c>
      <c r="F6" s="4">
        <f>E6*10%</f>
        <v>5624982</v>
      </c>
      <c r="G6" s="4">
        <f t="shared" si="0"/>
        <v>61874802</v>
      </c>
    </row>
    <row r="7" spans="1:7" ht="18.75">
      <c r="A7" s="2">
        <v>6</v>
      </c>
      <c r="B7" s="3">
        <v>42489</v>
      </c>
      <c r="C7" s="2" t="s">
        <v>13</v>
      </c>
      <c r="D7" s="4">
        <v>16840</v>
      </c>
      <c r="E7" s="4">
        <v>199015120</v>
      </c>
      <c r="F7" s="4">
        <f>E7*10%</f>
        <v>19901512</v>
      </c>
      <c r="G7" s="4">
        <f t="shared" si="0"/>
        <v>218916632</v>
      </c>
    </row>
    <row r="8" spans="1:7" ht="18.75">
      <c r="A8" s="2">
        <v>7</v>
      </c>
      <c r="B8" s="2"/>
      <c r="C8" s="2" t="s">
        <v>14</v>
      </c>
      <c r="D8" s="4">
        <v>4730</v>
      </c>
      <c r="E8" s="4">
        <v>55899140</v>
      </c>
      <c r="F8" s="4">
        <f>E8*10%</f>
        <v>5589914</v>
      </c>
      <c r="G8" s="4">
        <f t="shared" si="0"/>
        <v>61489054</v>
      </c>
    </row>
    <row r="9" spans="1:7" ht="18.75">
      <c r="A9" s="2">
        <v>8</v>
      </c>
      <c r="B9" s="2"/>
      <c r="C9" s="2" t="s">
        <v>15</v>
      </c>
      <c r="D9" s="4">
        <v>18460</v>
      </c>
      <c r="E9" s="4">
        <v>218160280</v>
      </c>
      <c r="F9" s="4">
        <f>E9*10%</f>
        <v>21816028</v>
      </c>
      <c r="G9" s="4">
        <f t="shared" si="0"/>
        <v>239976308</v>
      </c>
    </row>
    <row r="10" spans="1:7" ht="18.75">
      <c r="A10" s="2">
        <v>9</v>
      </c>
      <c r="B10" s="3">
        <v>42490</v>
      </c>
      <c r="C10" s="2" t="s">
        <v>11</v>
      </c>
      <c r="D10" s="4" t="s">
        <v>12</v>
      </c>
      <c r="E10" s="4">
        <v>90998600</v>
      </c>
      <c r="F10" s="4">
        <f t="shared" ref="F10" si="1">E10*10%</f>
        <v>9099860</v>
      </c>
      <c r="G10" s="4">
        <f t="shared" ref="G10:G16" si="2">F10+E10</f>
        <v>100098460</v>
      </c>
    </row>
    <row r="11" spans="1:7" ht="18.75">
      <c r="A11" s="2">
        <v>10</v>
      </c>
      <c r="B11" s="3">
        <v>42546</v>
      </c>
      <c r="C11" s="2" t="s">
        <v>9</v>
      </c>
      <c r="D11" s="4" t="s">
        <v>10</v>
      </c>
      <c r="E11" s="4">
        <v>113772800</v>
      </c>
      <c r="F11" s="4">
        <f>E11*10%</f>
        <v>11377280</v>
      </c>
      <c r="G11" s="4">
        <f>F11+E11</f>
        <v>125150080</v>
      </c>
    </row>
    <row r="12" spans="1:7" ht="18.75">
      <c r="A12" s="2">
        <v>11</v>
      </c>
      <c r="B12" s="3">
        <v>42567</v>
      </c>
      <c r="C12" s="2" t="s">
        <v>21</v>
      </c>
      <c r="D12" s="4">
        <v>322</v>
      </c>
      <c r="E12" s="4">
        <v>165160000</v>
      </c>
      <c r="F12" s="4">
        <f>E12*10%</f>
        <v>16516000</v>
      </c>
      <c r="G12" s="4">
        <f>F12+E12</f>
        <v>181676000</v>
      </c>
    </row>
    <row r="13" spans="1:7" ht="18.75">
      <c r="A13" s="2">
        <v>12</v>
      </c>
      <c r="B13" s="3">
        <v>42568</v>
      </c>
      <c r="C13" s="2" t="s">
        <v>16</v>
      </c>
      <c r="D13" s="4">
        <v>305</v>
      </c>
      <c r="E13" s="4">
        <v>34658980</v>
      </c>
      <c r="F13" s="4">
        <f>E13*10%</f>
        <v>3465898</v>
      </c>
      <c r="G13" s="4">
        <f>F13+E13</f>
        <v>38124878</v>
      </c>
    </row>
    <row r="14" spans="1:7" ht="18.75">
      <c r="A14" s="2">
        <v>13</v>
      </c>
      <c r="B14" s="3">
        <v>42568</v>
      </c>
      <c r="C14" s="2" t="s">
        <v>4</v>
      </c>
      <c r="D14" s="4"/>
      <c r="E14" s="4">
        <v>163636364</v>
      </c>
      <c r="F14" s="4">
        <v>16363636</v>
      </c>
      <c r="G14" s="4">
        <f>F14+E14</f>
        <v>180000000</v>
      </c>
    </row>
    <row r="15" spans="1:7" ht="18.75">
      <c r="A15" s="2">
        <v>14</v>
      </c>
      <c r="B15" s="3">
        <v>42569</v>
      </c>
      <c r="C15" s="2" t="s">
        <v>20</v>
      </c>
      <c r="D15" s="4">
        <v>94204</v>
      </c>
      <c r="E15" s="4">
        <v>111331983</v>
      </c>
      <c r="F15" s="4">
        <v>11133198</v>
      </c>
      <c r="G15" s="4">
        <f>F15+E15</f>
        <v>122465181</v>
      </c>
    </row>
    <row r="16" spans="1:7" ht="18.75">
      <c r="A16" s="2">
        <v>15</v>
      </c>
      <c r="B16" s="3">
        <v>42597</v>
      </c>
      <c r="C16" s="2" t="s">
        <v>4</v>
      </c>
      <c r="D16" s="4"/>
      <c r="E16" s="4">
        <v>68181818</v>
      </c>
      <c r="F16" s="4">
        <v>6818182</v>
      </c>
      <c r="G16" s="4">
        <f t="shared" si="2"/>
        <v>75000000</v>
      </c>
    </row>
    <row r="17" spans="1:7" ht="18.75">
      <c r="A17" s="2">
        <v>16</v>
      </c>
      <c r="B17" s="3">
        <v>42598</v>
      </c>
      <c r="C17" s="2" t="s">
        <v>19</v>
      </c>
      <c r="D17" s="4">
        <v>837</v>
      </c>
      <c r="E17" s="4">
        <v>9092867</v>
      </c>
      <c r="F17" s="4">
        <f>E17*10%</f>
        <v>909286.70000000007</v>
      </c>
      <c r="G17" s="4">
        <f>F17+E17</f>
        <v>10002153.699999999</v>
      </c>
    </row>
    <row r="18" spans="1:7" ht="18.75">
      <c r="A18" s="2">
        <v>17</v>
      </c>
      <c r="B18" s="3">
        <v>42607</v>
      </c>
      <c r="C18" s="2" t="s">
        <v>9</v>
      </c>
      <c r="D18" s="4">
        <v>270</v>
      </c>
      <c r="E18" s="4">
        <v>78300000</v>
      </c>
      <c r="F18" s="4">
        <f>E18*10%</f>
        <v>7830000</v>
      </c>
      <c r="G18" s="4">
        <f>F18+E18</f>
        <v>86130000</v>
      </c>
    </row>
    <row r="19" spans="1:7" ht="18.75">
      <c r="A19" s="2">
        <v>18</v>
      </c>
      <c r="B19" s="2"/>
      <c r="C19" s="2" t="s">
        <v>18</v>
      </c>
      <c r="D19" s="4"/>
      <c r="E19" s="4">
        <v>35100000</v>
      </c>
      <c r="F19" s="4">
        <f>E19*10%</f>
        <v>3510000</v>
      </c>
      <c r="G19" s="4">
        <f>F19+E19</f>
        <v>38610000</v>
      </c>
    </row>
    <row r="20" spans="1:7" ht="18.75">
      <c r="A20" s="2">
        <v>19</v>
      </c>
      <c r="B20" s="3">
        <v>42670</v>
      </c>
      <c r="C20" s="2" t="s">
        <v>9</v>
      </c>
      <c r="D20" s="7">
        <v>1535.4</v>
      </c>
      <c r="E20" s="4">
        <v>345465000</v>
      </c>
      <c r="F20" s="4">
        <f>E20*10%</f>
        <v>34546500</v>
      </c>
      <c r="G20" s="4">
        <f>F20+E20</f>
        <v>380011500</v>
      </c>
    </row>
    <row r="21" spans="1:7">
      <c r="B21" s="1"/>
      <c r="G21" s="8">
        <f>SUM(G2:G20)</f>
        <v>2985648476.6999998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đầuvào</vt:lpstr>
      <vt:lpstr>đầu ra</vt:lpstr>
      <vt:lpstr>Sheet3</vt:lpstr>
      <vt:lpstr>đầuvào!Print_Titles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zizibibi</dc:creator>
  <cp:lastModifiedBy>zizibibi</cp:lastModifiedBy>
  <cp:lastPrinted>2016-07-26T02:19:45Z</cp:lastPrinted>
  <dcterms:created xsi:type="dcterms:W3CDTF">2016-07-25T08:13:29Z</dcterms:created>
  <dcterms:modified xsi:type="dcterms:W3CDTF">2016-10-10T02:49:56Z</dcterms:modified>
</cp:coreProperties>
</file>